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ormación LDF\"/>
    </mc:Choice>
  </mc:AlternateContent>
  <xr:revisionPtr revIDLastSave="0" documentId="13_ncr:1_{537B3E35-78D1-4372-B651-FD11760C0DF4}" xr6:coauthVersionLast="46" xr6:coauthVersionMax="46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4" i="1" l="1"/>
  <c r="H155" i="1"/>
  <c r="H158" i="1"/>
  <c r="H149" i="1"/>
  <c r="H150" i="1"/>
  <c r="H148" i="1"/>
  <c r="H140" i="1"/>
  <c r="H141" i="1"/>
  <c r="H142" i="1"/>
  <c r="H143" i="1"/>
  <c r="H144" i="1"/>
  <c r="H145" i="1"/>
  <c r="H146" i="1"/>
  <c r="H139" i="1"/>
  <c r="H132" i="1"/>
  <c r="H121" i="1"/>
  <c r="H82" i="1"/>
  <c r="H75" i="1"/>
  <c r="H76" i="1"/>
  <c r="H74" i="1"/>
  <c r="H66" i="1"/>
  <c r="H67" i="1"/>
  <c r="H68" i="1"/>
  <c r="H69" i="1"/>
  <c r="H70" i="1"/>
  <c r="H71" i="1"/>
  <c r="H72" i="1"/>
  <c r="H65" i="1"/>
  <c r="E153" i="1"/>
  <c r="H153" i="1" s="1"/>
  <c r="E154" i="1"/>
  <c r="E155" i="1"/>
  <c r="E156" i="1"/>
  <c r="H156" i="1" s="1"/>
  <c r="E157" i="1"/>
  <c r="H157" i="1" s="1"/>
  <c r="E158" i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E83" i="1"/>
  <c r="H83" i="1" s="1"/>
  <c r="E84" i="1"/>
  <c r="H84" i="1" s="1"/>
  <c r="E78" i="1"/>
  <c r="H78" i="1" s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C10" i="1" s="1"/>
  <c r="H12" i="1"/>
  <c r="G12" i="1"/>
  <c r="F12" i="1"/>
  <c r="E12" i="1"/>
  <c r="D12" i="1"/>
  <c r="C12" i="1"/>
  <c r="G85" i="1" l="1"/>
  <c r="F10" i="1"/>
  <c r="G10" i="1"/>
  <c r="F85" i="1"/>
  <c r="C160" i="1"/>
  <c r="D85" i="1"/>
  <c r="H85" i="1"/>
  <c r="D10" i="1"/>
  <c r="H10" i="1"/>
  <c r="E85" i="1"/>
  <c r="E10" i="1"/>
  <c r="G160" i="1" l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<sst xmlns="http://schemas.openxmlformats.org/spreadsheetml/2006/main" count="163" uniqueCount="90">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</sst>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A133" zoomScale="90" zoomScaleNormal="90" workbookViewId="0">
      <selection activeCell="G61" sqref="G61:G63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812167127.06000006</v>
      </c>
      <c r="D10" s="8">
        <f>SUM(D12,D20,D30,D40,D50,D60,D64,D73,D77)</f>
        <v>287837031.37</v>
      </c>
      <c r="E10" s="28">
        <f t="shared" ref="E10:H10" si="0">SUM(E12,E20,E30,E40,E50,E60,E64,E73,E77)</f>
        <v>1100004158.4299998</v>
      </c>
      <c r="F10" s="8">
        <f t="shared" si="0"/>
        <v>694951884.10000002</v>
      </c>
      <c r="G10" s="8">
        <f t="shared" si="0"/>
        <v>636749437.84000003</v>
      </c>
      <c r="H10" s="28">
        <f t="shared" si="0"/>
        <v>405052274.33000004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320188719.92000002</v>
      </c>
      <c r="D12" s="7">
        <f>SUM(D13:D19)</f>
        <v>86239876.390000001</v>
      </c>
      <c r="E12" s="29">
        <f t="shared" ref="E12:H12" si="1">SUM(E13:E19)</f>
        <v>406428596.30999994</v>
      </c>
      <c r="F12" s="7">
        <f t="shared" si="1"/>
        <v>391809366.60000002</v>
      </c>
      <c r="G12" s="7">
        <f t="shared" si="1"/>
        <v>391232390.49000001</v>
      </c>
      <c r="H12" s="29">
        <f t="shared" si="1"/>
        <v>14619229.709999988</v>
      </c>
    </row>
    <row r="13" spans="2:9" ht="24" x14ac:dyDescent="0.2">
      <c r="B13" s="10" t="s">
        <v>14</v>
      </c>
      <c r="C13" s="25">
        <v>91158040.859999999</v>
      </c>
      <c r="D13" s="25">
        <v>16558404.039999999</v>
      </c>
      <c r="E13" s="30">
        <f>SUM(C13:D13)</f>
        <v>107716444.90000001</v>
      </c>
      <c r="F13" s="26">
        <v>107716444.90000001</v>
      </c>
      <c r="G13" s="26">
        <v>107716444.90000001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9955687.0199999996</v>
      </c>
      <c r="D14" s="25">
        <v>2229179.0700000003</v>
      </c>
      <c r="E14" s="30">
        <f t="shared" ref="E14:E79" si="2">SUM(C14:D14)</f>
        <v>12184866.09</v>
      </c>
      <c r="F14" s="26">
        <v>12126116.09</v>
      </c>
      <c r="G14" s="26">
        <v>12087616.09</v>
      </c>
      <c r="H14" s="34">
        <f t="shared" ref="H14:H79" si="3">SUM(E14-F14)</f>
        <v>58750</v>
      </c>
    </row>
    <row r="15" spans="2:9" x14ac:dyDescent="0.2">
      <c r="B15" s="10" t="s">
        <v>16</v>
      </c>
      <c r="C15" s="25">
        <v>85001743.260000005</v>
      </c>
      <c r="D15" s="25">
        <v>12808386.52</v>
      </c>
      <c r="E15" s="30">
        <f t="shared" si="2"/>
        <v>97810129.780000001</v>
      </c>
      <c r="F15" s="26">
        <v>96240057.030000001</v>
      </c>
      <c r="G15" s="26">
        <v>96240057.030000001</v>
      </c>
      <c r="H15" s="34">
        <f t="shared" si="3"/>
        <v>1570072.75</v>
      </c>
    </row>
    <row r="16" spans="2:9" x14ac:dyDescent="0.2">
      <c r="B16" s="10" t="s">
        <v>17</v>
      </c>
      <c r="C16" s="25">
        <v>17232170.969999999</v>
      </c>
      <c r="D16" s="25">
        <v>4702590.4700000007</v>
      </c>
      <c r="E16" s="30">
        <f t="shared" si="2"/>
        <v>21934761.439999998</v>
      </c>
      <c r="F16" s="26">
        <v>21934761.440000001</v>
      </c>
      <c r="G16" s="26">
        <v>21934761.440000001</v>
      </c>
      <c r="H16" s="34">
        <f t="shared" si="3"/>
        <v>-3.7252902984619141E-9</v>
      </c>
    </row>
    <row r="17" spans="2:8" x14ac:dyDescent="0.2">
      <c r="B17" s="10" t="s">
        <v>18</v>
      </c>
      <c r="C17" s="25">
        <v>83887045</v>
      </c>
      <c r="D17" s="25">
        <v>29355468.109999999</v>
      </c>
      <c r="E17" s="30">
        <f t="shared" si="2"/>
        <v>113242513.11</v>
      </c>
      <c r="F17" s="26">
        <v>108965119.55000001</v>
      </c>
      <c r="G17" s="26">
        <v>108456601.15000001</v>
      </c>
      <c r="H17" s="34">
        <f t="shared" si="3"/>
        <v>4277393.5599999875</v>
      </c>
    </row>
    <row r="18" spans="2:8" x14ac:dyDescent="0.2">
      <c r="B18" s="10" t="s">
        <v>19</v>
      </c>
      <c r="C18" s="25">
        <v>819229.99</v>
      </c>
      <c r="D18" s="25">
        <v>-49694.780000000028</v>
      </c>
      <c r="E18" s="30">
        <f t="shared" si="2"/>
        <v>769535.21</v>
      </c>
      <c r="F18" s="26">
        <v>272988.78999999998</v>
      </c>
      <c r="G18" s="26">
        <v>247031.08</v>
      </c>
      <c r="H18" s="34">
        <f t="shared" si="3"/>
        <v>496546.42</v>
      </c>
    </row>
    <row r="19" spans="2:8" x14ac:dyDescent="0.2">
      <c r="B19" s="10" t="s">
        <v>20</v>
      </c>
      <c r="C19" s="25">
        <v>32134802.82</v>
      </c>
      <c r="D19" s="25">
        <v>20635542.960000001</v>
      </c>
      <c r="E19" s="30">
        <f t="shared" si="2"/>
        <v>52770345.780000001</v>
      </c>
      <c r="F19" s="26">
        <v>44553878.799999997</v>
      </c>
      <c r="G19" s="26">
        <v>44549878.799999997</v>
      </c>
      <c r="H19" s="34">
        <f t="shared" si="3"/>
        <v>8216466.9800000042</v>
      </c>
    </row>
    <row r="20" spans="2:8" s="9" customFormat="1" ht="24" x14ac:dyDescent="0.2">
      <c r="B20" s="12" t="s">
        <v>21</v>
      </c>
      <c r="C20" s="7">
        <f>SUM(C21:C29)</f>
        <v>31341632.649999999</v>
      </c>
      <c r="D20" s="7">
        <f t="shared" ref="D20:H20" si="4">SUM(D21:D29)</f>
        <v>39450563.93</v>
      </c>
      <c r="E20" s="29">
        <f t="shared" si="4"/>
        <v>70792196.579999998</v>
      </c>
      <c r="F20" s="7">
        <f t="shared" si="4"/>
        <v>5608079.9200000018</v>
      </c>
      <c r="G20" s="7">
        <f t="shared" si="4"/>
        <v>4027275.7600000002</v>
      </c>
      <c r="H20" s="29">
        <f t="shared" si="4"/>
        <v>65184116.660000011</v>
      </c>
    </row>
    <row r="21" spans="2:8" ht="24" x14ac:dyDescent="0.2">
      <c r="B21" s="10" t="s">
        <v>22</v>
      </c>
      <c r="C21" s="25">
        <v>3109566.1</v>
      </c>
      <c r="D21" s="25">
        <v>3178724.2100000009</v>
      </c>
      <c r="E21" s="30">
        <f t="shared" si="2"/>
        <v>6288290.3100000005</v>
      </c>
      <c r="F21" s="26">
        <v>225168.75</v>
      </c>
      <c r="G21" s="26">
        <v>193818.12</v>
      </c>
      <c r="H21" s="34">
        <f t="shared" si="3"/>
        <v>6063121.5600000005</v>
      </c>
    </row>
    <row r="22" spans="2:8" x14ac:dyDescent="0.2">
      <c r="B22" s="10" t="s">
        <v>23</v>
      </c>
      <c r="C22" s="25">
        <v>3518469.32</v>
      </c>
      <c r="D22" s="25">
        <v>4692174.6399999997</v>
      </c>
      <c r="E22" s="30">
        <f t="shared" si="2"/>
        <v>8210643.959999999</v>
      </c>
      <c r="F22" s="26">
        <v>2054356.28</v>
      </c>
      <c r="G22" s="26">
        <v>2039787.57</v>
      </c>
      <c r="H22" s="34">
        <f t="shared" si="3"/>
        <v>6156287.6799999988</v>
      </c>
    </row>
    <row r="23" spans="2:8" ht="24" x14ac:dyDescent="0.2">
      <c r="B23" s="10" t="s">
        <v>24</v>
      </c>
      <c r="C23" s="25">
        <v>4666.66</v>
      </c>
      <c r="D23" s="25">
        <v>-3548.83</v>
      </c>
      <c r="E23" s="30">
        <f t="shared" si="2"/>
        <v>1117.83</v>
      </c>
      <c r="F23" s="26">
        <v>1117.83</v>
      </c>
      <c r="G23" s="26">
        <v>1117.83</v>
      </c>
      <c r="H23" s="34">
        <f t="shared" si="3"/>
        <v>0</v>
      </c>
    </row>
    <row r="24" spans="2:8" ht="24" x14ac:dyDescent="0.2">
      <c r="B24" s="10" t="s">
        <v>25</v>
      </c>
      <c r="C24" s="25">
        <v>2463041.7799999998</v>
      </c>
      <c r="D24" s="25">
        <v>3054596.3</v>
      </c>
      <c r="E24" s="30">
        <f t="shared" si="2"/>
        <v>5517638.0800000001</v>
      </c>
      <c r="F24" s="26">
        <v>607429.43000000005</v>
      </c>
      <c r="G24" s="26">
        <v>562869.77</v>
      </c>
      <c r="H24" s="34">
        <f t="shared" si="3"/>
        <v>4910208.6500000004</v>
      </c>
    </row>
    <row r="25" spans="2:8" ht="23.45" customHeight="1" x14ac:dyDescent="0.2">
      <c r="B25" s="10" t="s">
        <v>26</v>
      </c>
      <c r="C25" s="25">
        <v>968933.33</v>
      </c>
      <c r="D25" s="25">
        <v>1332148.6900000004</v>
      </c>
      <c r="E25" s="30">
        <f t="shared" si="2"/>
        <v>2301082.0200000005</v>
      </c>
      <c r="F25" s="26">
        <v>244842.31</v>
      </c>
      <c r="G25" s="26">
        <v>185420.5</v>
      </c>
      <c r="H25" s="34">
        <f t="shared" si="3"/>
        <v>2056239.7100000004</v>
      </c>
    </row>
    <row r="26" spans="2:8" x14ac:dyDescent="0.2">
      <c r="B26" s="10" t="s">
        <v>27</v>
      </c>
      <c r="C26" s="25">
        <v>11782990.779999999</v>
      </c>
      <c r="D26" s="25">
        <v>29535289.630000003</v>
      </c>
      <c r="E26" s="30">
        <f t="shared" si="2"/>
        <v>41318280.410000004</v>
      </c>
      <c r="F26" s="26">
        <v>2339089.9000000004</v>
      </c>
      <c r="G26" s="26">
        <v>936956.28</v>
      </c>
      <c r="H26" s="34">
        <f t="shared" si="3"/>
        <v>38979190.510000005</v>
      </c>
    </row>
    <row r="27" spans="2:8" ht="24" x14ac:dyDescent="0.2">
      <c r="B27" s="10" t="s">
        <v>28</v>
      </c>
      <c r="C27" s="25">
        <v>5187691.67</v>
      </c>
      <c r="D27" s="25">
        <v>-3210806.5999999996</v>
      </c>
      <c r="E27" s="30">
        <f t="shared" si="2"/>
        <v>1976885.0700000003</v>
      </c>
      <c r="F27" s="26">
        <v>3756.19</v>
      </c>
      <c r="G27" s="26">
        <v>3536.19</v>
      </c>
      <c r="H27" s="34">
        <f t="shared" si="3"/>
        <v>1973128.8800000004</v>
      </c>
    </row>
    <row r="28" spans="2:8" ht="12" customHeight="1" x14ac:dyDescent="0.2">
      <c r="B28" s="10" t="s">
        <v>29</v>
      </c>
      <c r="C28" s="25">
        <v>24999.99</v>
      </c>
      <c r="D28" s="25">
        <v>-24999.99</v>
      </c>
      <c r="E28" s="30">
        <f t="shared" si="2"/>
        <v>0</v>
      </c>
      <c r="F28" s="26">
        <v>0</v>
      </c>
      <c r="G28" s="26">
        <v>0</v>
      </c>
      <c r="H28" s="34">
        <f t="shared" si="3"/>
        <v>0</v>
      </c>
    </row>
    <row r="29" spans="2:8" ht="25.9" customHeight="1" x14ac:dyDescent="0.2">
      <c r="B29" s="10" t="s">
        <v>30</v>
      </c>
      <c r="C29" s="25">
        <v>4281273.0199999996</v>
      </c>
      <c r="D29" s="25">
        <v>896985.87999999989</v>
      </c>
      <c r="E29" s="30">
        <f t="shared" si="2"/>
        <v>5178258.8999999994</v>
      </c>
      <c r="F29" s="26">
        <v>132319.23000000001</v>
      </c>
      <c r="G29" s="26">
        <v>103769.5</v>
      </c>
      <c r="H29" s="34">
        <f t="shared" si="3"/>
        <v>5045939.669999999</v>
      </c>
    </row>
    <row r="30" spans="2:8" s="9" customFormat="1" ht="24" x14ac:dyDescent="0.2">
      <c r="B30" s="12" t="s">
        <v>31</v>
      </c>
      <c r="C30" s="7">
        <f>SUM(C31:C39)</f>
        <v>167359380.79999998</v>
      </c>
      <c r="D30" s="7">
        <f t="shared" ref="D30:H30" si="5">SUM(D31:D39)</f>
        <v>76251106.179999977</v>
      </c>
      <c r="E30" s="29">
        <f t="shared" si="5"/>
        <v>243610486.98000002</v>
      </c>
      <c r="F30" s="7">
        <f t="shared" si="5"/>
        <v>88554727.960000008</v>
      </c>
      <c r="G30" s="7">
        <f t="shared" si="5"/>
        <v>37477312.359999999</v>
      </c>
      <c r="H30" s="29">
        <f t="shared" si="5"/>
        <v>155055759.02000001</v>
      </c>
    </row>
    <row r="31" spans="2:8" x14ac:dyDescent="0.2">
      <c r="B31" s="10" t="s">
        <v>32</v>
      </c>
      <c r="C31" s="25">
        <v>51644153.030000001</v>
      </c>
      <c r="D31" s="25">
        <v>4773862.68</v>
      </c>
      <c r="E31" s="30">
        <f t="shared" si="2"/>
        <v>56418015.710000001</v>
      </c>
      <c r="F31" s="26">
        <v>55003337.010000005</v>
      </c>
      <c r="G31" s="26">
        <v>5566289.6299999999</v>
      </c>
      <c r="H31" s="34">
        <f t="shared" si="3"/>
        <v>1414678.6999999955</v>
      </c>
    </row>
    <row r="32" spans="2:8" x14ac:dyDescent="0.2">
      <c r="B32" s="10" t="s">
        <v>33</v>
      </c>
      <c r="C32" s="25">
        <v>14364914.289999999</v>
      </c>
      <c r="D32" s="25">
        <v>-7278660.0099999998</v>
      </c>
      <c r="E32" s="30">
        <f t="shared" si="2"/>
        <v>7086254.2799999993</v>
      </c>
      <c r="F32" s="26">
        <v>1579939.55</v>
      </c>
      <c r="G32" s="26">
        <v>1248818.0900000001</v>
      </c>
      <c r="H32" s="34">
        <f t="shared" si="3"/>
        <v>5506314.7299999995</v>
      </c>
    </row>
    <row r="33" spans="2:8" ht="24" x14ac:dyDescent="0.2">
      <c r="B33" s="10" t="s">
        <v>34</v>
      </c>
      <c r="C33" s="25">
        <v>20247212.789999999</v>
      </c>
      <c r="D33" s="25">
        <v>2233243.8699999973</v>
      </c>
      <c r="E33" s="30">
        <f t="shared" si="2"/>
        <v>22480456.659999996</v>
      </c>
      <c r="F33" s="26">
        <v>4412253.59</v>
      </c>
      <c r="G33" s="26">
        <v>3307379.24</v>
      </c>
      <c r="H33" s="34">
        <f t="shared" si="3"/>
        <v>18068203.069999997</v>
      </c>
    </row>
    <row r="34" spans="2:8" ht="24.6" customHeight="1" x14ac:dyDescent="0.2">
      <c r="B34" s="10" t="s">
        <v>35</v>
      </c>
      <c r="C34" s="25">
        <v>36794649.710000001</v>
      </c>
      <c r="D34" s="25">
        <v>-17065054.550000004</v>
      </c>
      <c r="E34" s="30">
        <f t="shared" si="2"/>
        <v>19729595.159999996</v>
      </c>
      <c r="F34" s="26">
        <v>19654834.140000001</v>
      </c>
      <c r="G34" s="26">
        <v>19654229.34</v>
      </c>
      <c r="H34" s="34">
        <f t="shared" si="3"/>
        <v>74761.019999995828</v>
      </c>
    </row>
    <row r="35" spans="2:8" ht="24" x14ac:dyDescent="0.2">
      <c r="B35" s="10" t="s">
        <v>36</v>
      </c>
      <c r="C35" s="25">
        <v>21483627.5</v>
      </c>
      <c r="D35" s="25">
        <v>28571538.210000001</v>
      </c>
      <c r="E35" s="30">
        <f t="shared" si="2"/>
        <v>50055165.710000001</v>
      </c>
      <c r="F35" s="26">
        <v>2179961.48</v>
      </c>
      <c r="G35" s="26">
        <v>2100604.94</v>
      </c>
      <c r="H35" s="34">
        <f t="shared" si="3"/>
        <v>47875204.230000004</v>
      </c>
    </row>
    <row r="36" spans="2:8" ht="24" x14ac:dyDescent="0.2">
      <c r="B36" s="10" t="s">
        <v>37</v>
      </c>
      <c r="C36" s="25">
        <v>13923442.93</v>
      </c>
      <c r="D36" s="25">
        <v>68129937.069999993</v>
      </c>
      <c r="E36" s="30">
        <f t="shared" si="2"/>
        <v>82053380</v>
      </c>
      <c r="F36" s="26">
        <v>11020</v>
      </c>
      <c r="G36" s="26">
        <v>11020</v>
      </c>
      <c r="H36" s="34">
        <f t="shared" si="3"/>
        <v>82042360</v>
      </c>
    </row>
    <row r="37" spans="2:8" x14ac:dyDescent="0.2">
      <c r="B37" s="10" t="s">
        <v>38</v>
      </c>
      <c r="C37" s="25">
        <v>1993510.81</v>
      </c>
      <c r="D37" s="25">
        <v>-1884294.2799999998</v>
      </c>
      <c r="E37" s="30">
        <f t="shared" si="2"/>
        <v>109216.53000000026</v>
      </c>
      <c r="F37" s="26">
        <v>109216.53</v>
      </c>
      <c r="G37" s="26">
        <v>92822.84</v>
      </c>
      <c r="H37" s="34">
        <f t="shared" si="3"/>
        <v>2.6193447411060333E-10</v>
      </c>
    </row>
    <row r="38" spans="2:8" x14ac:dyDescent="0.2">
      <c r="B38" s="10" t="s">
        <v>39</v>
      </c>
      <c r="C38" s="25">
        <v>2477669.73</v>
      </c>
      <c r="D38" s="25">
        <v>-1711993.3999999994</v>
      </c>
      <c r="E38" s="30">
        <f t="shared" si="2"/>
        <v>765676.33000000054</v>
      </c>
      <c r="F38" s="26">
        <v>695828.06</v>
      </c>
      <c r="G38" s="26">
        <v>604013.43000000005</v>
      </c>
      <c r="H38" s="34">
        <f t="shared" si="3"/>
        <v>69848.270000000484</v>
      </c>
    </row>
    <row r="39" spans="2:8" x14ac:dyDescent="0.2">
      <c r="B39" s="10" t="s">
        <v>40</v>
      </c>
      <c r="C39" s="25">
        <v>4430200.01</v>
      </c>
      <c r="D39" s="25">
        <v>482526.59000000008</v>
      </c>
      <c r="E39" s="30">
        <f t="shared" si="2"/>
        <v>4912726.5999999996</v>
      </c>
      <c r="F39" s="26">
        <v>4908337.5999999996</v>
      </c>
      <c r="G39" s="26">
        <v>4892134.8499999996</v>
      </c>
      <c r="H39" s="34">
        <f t="shared" si="3"/>
        <v>4389</v>
      </c>
    </row>
    <row r="40" spans="2:8" s="9" customFormat="1" ht="25.5" customHeight="1" x14ac:dyDescent="0.2">
      <c r="B40" s="12" t="s">
        <v>41</v>
      </c>
      <c r="C40" s="7">
        <f>SUM(C41:C49)</f>
        <v>175799479.06</v>
      </c>
      <c r="D40" s="7">
        <f t="shared" ref="D40:H40" si="6">SUM(D41:D49)</f>
        <v>27847942.690000001</v>
      </c>
      <c r="E40" s="29">
        <f t="shared" si="6"/>
        <v>203647421.75</v>
      </c>
      <c r="F40" s="7">
        <f t="shared" si="6"/>
        <v>190053471.36000001</v>
      </c>
      <c r="G40" s="7">
        <f t="shared" si="6"/>
        <v>185983591.06</v>
      </c>
      <c r="H40" s="29">
        <f t="shared" si="6"/>
        <v>13593950.390000004</v>
      </c>
    </row>
    <row r="41" spans="2:8" ht="24" x14ac:dyDescent="0.2">
      <c r="B41" s="10" t="s">
        <v>42</v>
      </c>
      <c r="C41" s="25">
        <v>105584666.11</v>
      </c>
      <c r="D41" s="25">
        <v>18112538.34</v>
      </c>
      <c r="E41" s="30">
        <f t="shared" si="2"/>
        <v>123697204.45</v>
      </c>
      <c r="F41" s="26">
        <v>123697204.45</v>
      </c>
      <c r="G41" s="26">
        <v>123697204.45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25364719.850000001</v>
      </c>
      <c r="D44" s="25">
        <v>8675261.5300000012</v>
      </c>
      <c r="E44" s="30">
        <f t="shared" si="2"/>
        <v>34039981.380000003</v>
      </c>
      <c r="F44" s="26">
        <v>20768014.129999999</v>
      </c>
      <c r="G44" s="26">
        <v>17433814.129999999</v>
      </c>
      <c r="H44" s="34">
        <f t="shared" si="3"/>
        <v>13271967.250000004</v>
      </c>
    </row>
    <row r="45" spans="2:8" x14ac:dyDescent="0.2">
      <c r="B45" s="10" t="s">
        <v>46</v>
      </c>
      <c r="C45" s="25">
        <v>3645947.25</v>
      </c>
      <c r="D45" s="25">
        <v>-1668712.8599999999</v>
      </c>
      <c r="E45" s="30">
        <f t="shared" si="2"/>
        <v>1977234.3900000001</v>
      </c>
      <c r="F45" s="26">
        <v>2350320.5099999998</v>
      </c>
      <c r="G45" s="26">
        <v>2350320.5099999998</v>
      </c>
      <c r="H45" s="34">
        <f t="shared" si="3"/>
        <v>-373086.11999999965</v>
      </c>
    </row>
    <row r="46" spans="2:8" ht="24" x14ac:dyDescent="0.2">
      <c r="B46" s="10" t="s">
        <v>47</v>
      </c>
      <c r="C46" s="25">
        <v>1959145.85</v>
      </c>
      <c r="D46" s="25">
        <v>1900000</v>
      </c>
      <c r="E46" s="30">
        <f t="shared" si="2"/>
        <v>3859145.85</v>
      </c>
      <c r="F46" s="26">
        <v>3164076.59</v>
      </c>
      <c r="G46" s="26">
        <v>2464076.59</v>
      </c>
      <c r="H46" s="34">
        <f t="shared" si="3"/>
        <v>695069.26000000024</v>
      </c>
    </row>
    <row r="47" spans="2:8" x14ac:dyDescent="0.2">
      <c r="B47" s="10" t="s">
        <v>48</v>
      </c>
      <c r="C47" s="25">
        <v>39245000</v>
      </c>
      <c r="D47" s="25">
        <v>828855.6799999997</v>
      </c>
      <c r="E47" s="30">
        <f t="shared" si="2"/>
        <v>40073855.68</v>
      </c>
      <c r="F47" s="26">
        <v>40073855.68</v>
      </c>
      <c r="G47" s="26">
        <v>40038175.380000003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640499.99</v>
      </c>
      <c r="D50" s="7">
        <f t="shared" ref="D50:H50" si="7">SUM(D51:D59)</f>
        <v>779704.61</v>
      </c>
      <c r="E50" s="29">
        <f t="shared" si="7"/>
        <v>1420204.6</v>
      </c>
      <c r="F50" s="7">
        <f t="shared" si="7"/>
        <v>88741</v>
      </c>
      <c r="G50" s="7">
        <f t="shared" si="7"/>
        <v>16820</v>
      </c>
      <c r="H50" s="29">
        <f t="shared" si="7"/>
        <v>1331463.6000000001</v>
      </c>
    </row>
    <row r="51" spans="2:8" x14ac:dyDescent="0.2">
      <c r="B51" s="10" t="s">
        <v>52</v>
      </c>
      <c r="C51" s="25">
        <v>456749.99</v>
      </c>
      <c r="D51" s="25">
        <v>-254668.70999999996</v>
      </c>
      <c r="E51" s="30">
        <f t="shared" si="2"/>
        <v>202081.28000000003</v>
      </c>
      <c r="F51" s="26">
        <v>88740</v>
      </c>
      <c r="G51" s="26">
        <v>16820</v>
      </c>
      <c r="H51" s="34">
        <f t="shared" si="3"/>
        <v>113341.28000000003</v>
      </c>
    </row>
    <row r="52" spans="2:8" x14ac:dyDescent="0.2">
      <c r="B52" s="10" t="s">
        <v>53</v>
      </c>
      <c r="C52" s="25">
        <v>0</v>
      </c>
      <c r="D52" s="25">
        <v>0</v>
      </c>
      <c r="E52" s="30">
        <f t="shared" si="2"/>
        <v>0</v>
      </c>
      <c r="F52" s="26">
        <v>0</v>
      </c>
      <c r="G52" s="26">
        <v>0</v>
      </c>
      <c r="H52" s="34">
        <f t="shared" si="3"/>
        <v>0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626135.31999999995</v>
      </c>
      <c r="E54" s="30">
        <f t="shared" si="2"/>
        <v>626135.31999999995</v>
      </c>
      <c r="F54" s="26">
        <v>1</v>
      </c>
      <c r="G54" s="26">
        <v>0</v>
      </c>
      <c r="H54" s="34">
        <f t="shared" si="3"/>
        <v>626134.31999999995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183750</v>
      </c>
      <c r="D56" s="25">
        <v>408238</v>
      </c>
      <c r="E56" s="30">
        <f t="shared" si="2"/>
        <v>591988</v>
      </c>
      <c r="F56" s="26">
        <v>0</v>
      </c>
      <c r="G56" s="26">
        <v>0</v>
      </c>
      <c r="H56" s="34">
        <f t="shared" si="3"/>
        <v>591988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36763991.760000005</v>
      </c>
      <c r="D60" s="7">
        <f t="shared" ref="D60:H60" si="8">SUM(D61:D63)</f>
        <v>94553261.260000005</v>
      </c>
      <c r="E60" s="29">
        <f t="shared" si="8"/>
        <v>131317253.02000001</v>
      </c>
      <c r="F60" s="7">
        <f t="shared" si="8"/>
        <v>3673945.38</v>
      </c>
      <c r="G60" s="7">
        <f t="shared" si="8"/>
        <v>2848496.29</v>
      </c>
      <c r="H60" s="29">
        <f t="shared" si="8"/>
        <v>127643307.64000002</v>
      </c>
    </row>
    <row r="61" spans="2:8" x14ac:dyDescent="0.2">
      <c r="B61" s="10" t="s">
        <v>62</v>
      </c>
      <c r="C61" s="25">
        <v>2250000</v>
      </c>
      <c r="D61" s="25">
        <v>91082598.850000009</v>
      </c>
      <c r="E61" s="30">
        <f t="shared" si="2"/>
        <v>93332598.850000009</v>
      </c>
      <c r="F61" s="26">
        <v>3673945.38</v>
      </c>
      <c r="G61" s="26">
        <v>2848496.29</v>
      </c>
      <c r="H61" s="34">
        <f t="shared" si="3"/>
        <v>89658653.470000014</v>
      </c>
    </row>
    <row r="62" spans="2:8" x14ac:dyDescent="0.2">
      <c r="B62" s="10" t="s">
        <v>63</v>
      </c>
      <c r="C62" s="25">
        <v>2062500</v>
      </c>
      <c r="D62" s="25">
        <v>3470662.41</v>
      </c>
      <c r="E62" s="30">
        <f t="shared" si="2"/>
        <v>5533162.4100000001</v>
      </c>
      <c r="F62" s="26">
        <v>0</v>
      </c>
      <c r="G62" s="26">
        <v>0</v>
      </c>
      <c r="H62" s="34">
        <f t="shared" si="3"/>
        <v>5533162.4100000001</v>
      </c>
    </row>
    <row r="63" spans="2:8" x14ac:dyDescent="0.2">
      <c r="B63" s="10" t="s">
        <v>64</v>
      </c>
      <c r="C63" s="25">
        <v>32451491.760000002</v>
      </c>
      <c r="D63" s="25">
        <v>0</v>
      </c>
      <c r="E63" s="30">
        <f t="shared" si="2"/>
        <v>32451491.760000002</v>
      </c>
      <c r="F63" s="26">
        <v>0</v>
      </c>
      <c r="G63" s="26">
        <v>0</v>
      </c>
      <c r="H63" s="34">
        <f>SUM(E63-F63)</f>
        <v>32451491.760000002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80073422.879999995</v>
      </c>
      <c r="D77" s="7">
        <f t="shared" ref="D77:H77" si="11">SUM(D78:D84)</f>
        <v>-37285423.689999998</v>
      </c>
      <c r="E77" s="29">
        <f t="shared" si="11"/>
        <v>42787999.189999998</v>
      </c>
      <c r="F77" s="7">
        <f t="shared" si="11"/>
        <v>15163551.880000001</v>
      </c>
      <c r="G77" s="7">
        <f t="shared" si="11"/>
        <v>15163551.880000001</v>
      </c>
      <c r="H77" s="29">
        <f t="shared" si="11"/>
        <v>27624447.309999999</v>
      </c>
    </row>
    <row r="78" spans="2:8" x14ac:dyDescent="0.2">
      <c r="B78" s="10" t="s">
        <v>79</v>
      </c>
      <c r="C78" s="25">
        <v>7866666</v>
      </c>
      <c r="D78" s="25">
        <v>7200004</v>
      </c>
      <c r="E78" s="30">
        <f t="shared" si="2"/>
        <v>15066670</v>
      </c>
      <c r="F78" s="26">
        <v>15066670</v>
      </c>
      <c r="G78" s="25">
        <v>15066670</v>
      </c>
      <c r="H78" s="34">
        <f t="shared" si="3"/>
        <v>0</v>
      </c>
    </row>
    <row r="79" spans="2:8" x14ac:dyDescent="0.2">
      <c r="B79" s="10" t="s">
        <v>80</v>
      </c>
      <c r="C79" s="25">
        <v>288600</v>
      </c>
      <c r="D79" s="25">
        <v>0</v>
      </c>
      <c r="E79" s="30">
        <f t="shared" si="2"/>
        <v>288600</v>
      </c>
      <c r="F79" s="26">
        <v>96881.88</v>
      </c>
      <c r="G79" s="25">
        <v>96881.88</v>
      </c>
      <c r="H79" s="34">
        <f t="shared" si="3"/>
        <v>191718.12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44000</v>
      </c>
      <c r="D81" s="25">
        <v>0</v>
      </c>
      <c r="E81" s="30">
        <f t="shared" si="12"/>
        <v>44000</v>
      </c>
      <c r="F81" s="26">
        <v>0</v>
      </c>
      <c r="G81" s="25">
        <v>0</v>
      </c>
      <c r="H81" s="34">
        <f t="shared" si="13"/>
        <v>44000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71874156.879999995</v>
      </c>
      <c r="D84" s="25">
        <v>-44485427.689999998</v>
      </c>
      <c r="E84" s="30">
        <f t="shared" si="12"/>
        <v>27388729.189999998</v>
      </c>
      <c r="F84" s="26">
        <v>0</v>
      </c>
      <c r="G84" s="25">
        <v>0</v>
      </c>
      <c r="H84" s="34">
        <f t="shared" si="13"/>
        <v>27388729.189999998</v>
      </c>
    </row>
    <row r="85" spans="2:13" ht="24.75" customHeight="1" x14ac:dyDescent="0.2">
      <c r="B85" s="16" t="s">
        <v>86</v>
      </c>
      <c r="C85" s="17">
        <f>SUM(C86,C94,C104,C114,C124,C134,C138,C147,C151)</f>
        <v>266881296.76999998</v>
      </c>
      <c r="D85" s="17">
        <f t="shared" ref="D85:H85" si="14">SUM(D86,D94,D104,D114,D124,D134,D138,D147,D151)</f>
        <v>208019526.34</v>
      </c>
      <c r="E85" s="31">
        <f t="shared" si="14"/>
        <v>474900823.11000001</v>
      </c>
      <c r="F85" s="17">
        <f t="shared" si="14"/>
        <v>100265092.84999999</v>
      </c>
      <c r="G85" s="17">
        <f t="shared" si="14"/>
        <v>89378493.270000011</v>
      </c>
      <c r="H85" s="31">
        <f t="shared" si="14"/>
        <v>374635730.25999999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837775.24</v>
      </c>
      <c r="E86" s="29">
        <f t="shared" si="15"/>
        <v>837775.24</v>
      </c>
      <c r="F86" s="7">
        <f t="shared" si="15"/>
        <v>0</v>
      </c>
      <c r="G86" s="7">
        <f t="shared" si="15"/>
        <v>0</v>
      </c>
      <c r="H86" s="29">
        <f t="shared" si="15"/>
        <v>837775.24</v>
      </c>
    </row>
    <row r="87" spans="2:13" ht="24" x14ac:dyDescent="0.2">
      <c r="B87" s="10" t="s">
        <v>14</v>
      </c>
      <c r="C87" s="25">
        <v>0</v>
      </c>
      <c r="D87" s="25">
        <v>837775.24</v>
      </c>
      <c r="E87" s="30">
        <f>SUM(C87:D87)</f>
        <v>837775.24</v>
      </c>
      <c r="F87" s="26">
        <v>0</v>
      </c>
      <c r="G87" s="26">
        <v>0</v>
      </c>
      <c r="H87" s="34">
        <f t="shared" ref="H87:H153" si="16">SUM(E87-F87)</f>
        <v>837775.24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25895746.259999998</v>
      </c>
      <c r="D94" s="7">
        <f t="shared" ref="D94:H94" si="18">SUM(D95:D103)</f>
        <v>54758177.180000007</v>
      </c>
      <c r="E94" s="29">
        <f t="shared" si="18"/>
        <v>80653923.439999998</v>
      </c>
      <c r="F94" s="7">
        <f t="shared" si="18"/>
        <v>3822387.26</v>
      </c>
      <c r="G94" s="7">
        <f t="shared" si="18"/>
        <v>1778858.73</v>
      </c>
      <c r="H94" s="29">
        <f t="shared" si="18"/>
        <v>76831536.179999992</v>
      </c>
    </row>
    <row r="95" spans="2:13" ht="24" x14ac:dyDescent="0.2">
      <c r="B95" s="10" t="s">
        <v>22</v>
      </c>
      <c r="C95" s="25">
        <v>3216856.77</v>
      </c>
      <c r="D95" s="25">
        <v>-3216856.76</v>
      </c>
      <c r="E95" s="30">
        <f t="shared" si="17"/>
        <v>1.0000000242143869E-2</v>
      </c>
      <c r="F95" s="26">
        <v>0</v>
      </c>
      <c r="G95" s="26">
        <v>0</v>
      </c>
      <c r="H95" s="34">
        <f t="shared" si="16"/>
        <v>1.0000000242143869E-2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2337500</v>
      </c>
      <c r="D98" s="25">
        <v>-17441.209999999963</v>
      </c>
      <c r="E98" s="30">
        <f t="shared" si="17"/>
        <v>2320058.79</v>
      </c>
      <c r="F98" s="26">
        <v>0</v>
      </c>
      <c r="G98" s="26">
        <v>0</v>
      </c>
      <c r="H98" s="34">
        <f t="shared" si="16"/>
        <v>2320058.79</v>
      </c>
    </row>
    <row r="99" spans="2:18" ht="24" x14ac:dyDescent="0.2">
      <c r="B99" s="10" t="s">
        <v>26</v>
      </c>
      <c r="C99" s="25">
        <v>604750</v>
      </c>
      <c r="D99" s="25">
        <v>-604750</v>
      </c>
      <c r="E99" s="30">
        <f t="shared" si="17"/>
        <v>0</v>
      </c>
      <c r="F99" s="26">
        <v>0</v>
      </c>
      <c r="G99" s="26">
        <v>0</v>
      </c>
      <c r="H99" s="34">
        <f t="shared" si="16"/>
        <v>0</v>
      </c>
      <c r="J99" s="21"/>
    </row>
    <row r="100" spans="2:18" x14ac:dyDescent="0.2">
      <c r="B100" s="10" t="s">
        <v>27</v>
      </c>
      <c r="C100" s="25">
        <v>19712639.489999998</v>
      </c>
      <c r="D100" s="25">
        <v>58621225.150000006</v>
      </c>
      <c r="E100" s="30">
        <f t="shared" si="17"/>
        <v>78333864.640000001</v>
      </c>
      <c r="F100" s="26">
        <v>3822387.26</v>
      </c>
      <c r="G100" s="26">
        <v>1778858.73</v>
      </c>
      <c r="H100" s="34">
        <f t="shared" si="16"/>
        <v>74511477.379999995</v>
      </c>
      <c r="R100" s="2"/>
    </row>
    <row r="101" spans="2:18" ht="24" x14ac:dyDescent="0.2">
      <c r="B101" s="10" t="s">
        <v>28</v>
      </c>
      <c r="C101" s="25">
        <v>24000</v>
      </c>
      <c r="D101" s="25">
        <v>-24000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>
        <v>0</v>
      </c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57818213.650000006</v>
      </c>
      <c r="D104" s="7">
        <f t="shared" ref="D104:H104" si="19">SUM(D105:D113)</f>
        <v>81283919.739999995</v>
      </c>
      <c r="E104" s="29">
        <f t="shared" si="19"/>
        <v>139102133.39000002</v>
      </c>
      <c r="F104" s="7">
        <f t="shared" si="19"/>
        <v>31471493.449999999</v>
      </c>
      <c r="G104" s="7">
        <f t="shared" si="19"/>
        <v>23935418.52</v>
      </c>
      <c r="H104" s="29">
        <f t="shared" si="19"/>
        <v>107630639.94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10711316.960000001</v>
      </c>
      <c r="D106" s="25">
        <v>3079966.0199999996</v>
      </c>
      <c r="E106" s="30">
        <f t="shared" si="17"/>
        <v>13791282.98</v>
      </c>
      <c r="F106" s="26">
        <v>2518609.25</v>
      </c>
      <c r="G106" s="26">
        <v>2518609.25</v>
      </c>
      <c r="H106" s="34">
        <f t="shared" si="16"/>
        <v>11272673.73</v>
      </c>
    </row>
    <row r="107" spans="2:18" ht="24" x14ac:dyDescent="0.2">
      <c r="B107" s="10" t="s">
        <v>34</v>
      </c>
      <c r="C107" s="25">
        <v>652981.73</v>
      </c>
      <c r="D107" s="25">
        <v>1081542.47</v>
      </c>
      <c r="E107" s="30">
        <f t="shared" si="17"/>
        <v>1734524.2</v>
      </c>
      <c r="F107" s="26">
        <v>0</v>
      </c>
      <c r="G107" s="26">
        <v>0</v>
      </c>
      <c r="H107" s="34">
        <f t="shared" si="16"/>
        <v>1734524.2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46453914.960000001</v>
      </c>
      <c r="D109" s="25">
        <v>77122411.25</v>
      </c>
      <c r="E109" s="30">
        <f t="shared" si="17"/>
        <v>123576326.21000001</v>
      </c>
      <c r="F109" s="26">
        <v>28952884.199999999</v>
      </c>
      <c r="G109" s="26">
        <v>21416809.27</v>
      </c>
      <c r="H109" s="34">
        <f t="shared" si="16"/>
        <v>94623442.010000005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43861136.159999996</v>
      </c>
      <c r="D114" s="7">
        <f t="shared" ref="D114:H114" si="20">SUM(D115:D123)</f>
        <v>28260427.119999997</v>
      </c>
      <c r="E114" s="29">
        <f t="shared" si="20"/>
        <v>72121563.280000001</v>
      </c>
      <c r="F114" s="7">
        <f t="shared" si="20"/>
        <v>800000</v>
      </c>
      <c r="G114" s="7">
        <f t="shared" si="20"/>
        <v>800000</v>
      </c>
      <c r="H114" s="29">
        <f t="shared" si="20"/>
        <v>71321563.280000001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43861136.159999996</v>
      </c>
      <c r="D118" s="25">
        <v>28260427.119999997</v>
      </c>
      <c r="E118" s="30">
        <f t="shared" si="17"/>
        <v>72121563.280000001</v>
      </c>
      <c r="F118" s="26">
        <v>800000</v>
      </c>
      <c r="G118" s="26">
        <v>800000</v>
      </c>
      <c r="H118" s="34">
        <f t="shared" si="16"/>
        <v>71321563.280000001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8688562.370000001</v>
      </c>
      <c r="E124" s="29">
        <f t="shared" si="21"/>
        <v>8688562.370000001</v>
      </c>
      <c r="F124" s="7">
        <f t="shared" si="21"/>
        <v>3056556.0700000003</v>
      </c>
      <c r="G124" s="7">
        <f t="shared" si="21"/>
        <v>3056556.0700000003</v>
      </c>
      <c r="H124" s="29">
        <f t="shared" si="21"/>
        <v>5632006.3000000007</v>
      </c>
    </row>
    <row r="125" spans="2:8" x14ac:dyDescent="0.2">
      <c r="B125" s="10" t="s">
        <v>52</v>
      </c>
      <c r="C125" s="25">
        <v>0</v>
      </c>
      <c r="D125" s="25">
        <v>1293667.3600000001</v>
      </c>
      <c r="E125" s="30">
        <f t="shared" si="17"/>
        <v>1293667.3600000001</v>
      </c>
      <c r="F125" s="26">
        <v>1293667.3600000001</v>
      </c>
      <c r="G125" s="26">
        <v>1293667.3600000001</v>
      </c>
      <c r="H125" s="34">
        <f t="shared" si="16"/>
        <v>0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7163806.3000000007</v>
      </c>
      <c r="E128" s="30">
        <f t="shared" si="17"/>
        <v>7163806.3000000007</v>
      </c>
      <c r="F128" s="26">
        <v>1531800</v>
      </c>
      <c r="G128" s="26">
        <v>1531800</v>
      </c>
      <c r="H128" s="34">
        <f t="shared" si="16"/>
        <v>5632006.3000000007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231088.71000000002</v>
      </c>
      <c r="E130" s="30">
        <f t="shared" si="17"/>
        <v>231088.71000000002</v>
      </c>
      <c r="F130" s="26">
        <v>231088.71</v>
      </c>
      <c r="G130" s="26">
        <v>231088.71</v>
      </c>
      <c r="H130" s="34">
        <f t="shared" si="16"/>
        <v>2.9103830456733704E-11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76261361.700000003</v>
      </c>
      <c r="D134" s="7">
        <f t="shared" ref="D134:H134" si="22">SUM(D135:D137)</f>
        <v>37690664.689999998</v>
      </c>
      <c r="E134" s="29">
        <f t="shared" si="22"/>
        <v>113952026.39</v>
      </c>
      <c r="F134" s="7">
        <f t="shared" si="22"/>
        <v>2543637.0700000003</v>
      </c>
      <c r="G134" s="7">
        <f t="shared" si="22"/>
        <v>1495507.6</v>
      </c>
      <c r="H134" s="29">
        <f t="shared" si="22"/>
        <v>111408389.31999999</v>
      </c>
    </row>
    <row r="135" spans="2:8" x14ac:dyDescent="0.2">
      <c r="B135" s="10" t="s">
        <v>62</v>
      </c>
      <c r="C135" s="25">
        <v>76261361.700000003</v>
      </c>
      <c r="D135" s="26">
        <v>37690664.689999998</v>
      </c>
      <c r="E135" s="30">
        <f t="shared" si="17"/>
        <v>113952026.39</v>
      </c>
      <c r="F135" s="26">
        <v>2543637.0700000003</v>
      </c>
      <c r="G135" s="26">
        <v>1495507.6</v>
      </c>
      <c r="H135" s="34">
        <f t="shared" si="16"/>
        <v>111408389.31999999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63044839</v>
      </c>
      <c r="D151" s="7">
        <f t="shared" ref="D151:H151" si="25">SUM(D152:D158)</f>
        <v>-3500000</v>
      </c>
      <c r="E151" s="29">
        <f t="shared" si="25"/>
        <v>59544839</v>
      </c>
      <c r="F151" s="7">
        <f t="shared" si="25"/>
        <v>58571019</v>
      </c>
      <c r="G151" s="7">
        <f t="shared" si="25"/>
        <v>58312152.350000001</v>
      </c>
      <c r="H151" s="29">
        <f t="shared" si="25"/>
        <v>973819.9999999986</v>
      </c>
    </row>
    <row r="152" spans="2:8" x14ac:dyDescent="0.2">
      <c r="B152" s="10" t="s">
        <v>79</v>
      </c>
      <c r="C152" s="25">
        <v>56845239</v>
      </c>
      <c r="D152" s="26">
        <v>0</v>
      </c>
      <c r="E152" s="30">
        <f t="shared" si="17"/>
        <v>56845239</v>
      </c>
      <c r="F152" s="26">
        <v>56845238.100000001</v>
      </c>
      <c r="G152" s="26">
        <v>56845238.100000001</v>
      </c>
      <c r="H152" s="34">
        <f t="shared" si="16"/>
        <v>0.89999999850988388</v>
      </c>
    </row>
    <row r="153" spans="2:8" x14ac:dyDescent="0.2">
      <c r="B153" s="10" t="s">
        <v>80</v>
      </c>
      <c r="C153" s="25">
        <v>2699600</v>
      </c>
      <c r="D153" s="26">
        <v>0</v>
      </c>
      <c r="E153" s="30">
        <f t="shared" si="17"/>
        <v>2699600</v>
      </c>
      <c r="F153" s="26">
        <v>1725780.9</v>
      </c>
      <c r="G153" s="26">
        <v>1466914.25</v>
      </c>
      <c r="H153" s="34">
        <f t="shared" si="16"/>
        <v>973819.10000000009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3500000</v>
      </c>
      <c r="D158" s="26">
        <v>-3500000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1079048423.8299999</v>
      </c>
      <c r="D160" s="24">
        <f t="shared" ref="D160:G160" si="28">SUM(D10,D85)</f>
        <v>495856557.71000004</v>
      </c>
      <c r="E160" s="32">
        <f>SUM(E10,E85)</f>
        <v>1574904981.54</v>
      </c>
      <c r="F160" s="24">
        <f t="shared" si="28"/>
        <v>795216976.95000005</v>
      </c>
      <c r="G160" s="24">
        <f t="shared" si="28"/>
        <v>726127931.11000001</v>
      </c>
      <c r="H160" s="32">
        <f>SUM(H10,H85)</f>
        <v>779688004.59000003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2020-10-27T18:49:00Z</cp:lastPrinted>
  <dcterms:created xsi:type="dcterms:W3CDTF">2020-01-08T21:14:59Z</dcterms:created>
  <dcterms:modified xsi:type="dcterms:W3CDTF">2021-04-26T19:37:32Z</dcterms:modified>
</cp:coreProperties>
</file>